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val.temel\Downloads\"/>
    </mc:Choice>
  </mc:AlternateContent>
  <xr:revisionPtr revIDLastSave="0" documentId="8_{031E0519-35B3-4786-A098-6C113133C5BC}" xr6:coauthVersionLast="47" xr6:coauthVersionMax="47" xr10:uidLastSave="{00000000-0000-0000-0000-000000000000}"/>
  <bookViews>
    <workbookView xWindow="-110" yWindow="-110" windowWidth="19420" windowHeight="10300" xr2:uid="{99D249D5-76BC-48F8-86A8-A596BEC605EF}"/>
  </bookViews>
  <sheets>
    <sheet name="2025-2026 YKS" sheetId="4" r:id="rId1"/>
    <sheet name="ÖZYE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4" l="1"/>
  <c r="G62" i="4" s="1"/>
  <c r="F61" i="4"/>
  <c r="F62" i="4" s="1"/>
  <c r="E61" i="4"/>
  <c r="E62" i="4" s="1"/>
  <c r="D61" i="4"/>
  <c r="D62" i="4" s="1"/>
  <c r="C61" i="4"/>
  <c r="C62" i="4" s="1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G44" i="4"/>
  <c r="F44" i="4"/>
  <c r="E44" i="4"/>
  <c r="D44" i="4"/>
  <c r="C44" i="4"/>
  <c r="H43" i="4"/>
  <c r="H44" i="4" s="1"/>
  <c r="G37" i="4"/>
  <c r="F37" i="4"/>
  <c r="E37" i="4"/>
  <c r="D37" i="4"/>
  <c r="C37" i="4"/>
  <c r="H36" i="4"/>
  <c r="H35" i="4"/>
  <c r="H34" i="4"/>
  <c r="H33" i="4"/>
  <c r="H32" i="4"/>
  <c r="H31" i="4"/>
  <c r="H30" i="4"/>
  <c r="H29" i="4"/>
  <c r="G28" i="4"/>
  <c r="F28" i="4"/>
  <c r="E28" i="4"/>
  <c r="D28" i="4"/>
  <c r="C28" i="4"/>
  <c r="H27" i="4"/>
  <c r="H26" i="4"/>
  <c r="H25" i="4"/>
  <c r="G24" i="4"/>
  <c r="F24" i="4"/>
  <c r="E24" i="4"/>
  <c r="D24" i="4"/>
  <c r="C24" i="4"/>
  <c r="H23" i="4"/>
  <c r="H22" i="4"/>
  <c r="H21" i="4"/>
  <c r="H20" i="4"/>
  <c r="G19" i="4"/>
  <c r="F19" i="4"/>
  <c r="E19" i="4"/>
  <c r="D19" i="4"/>
  <c r="C19" i="4"/>
  <c r="H18" i="4"/>
  <c r="H17" i="4"/>
  <c r="H16" i="4"/>
  <c r="G15" i="4"/>
  <c r="F15" i="4"/>
  <c r="E15" i="4"/>
  <c r="D15" i="4"/>
  <c r="C15" i="4"/>
  <c r="H14" i="4"/>
  <c r="H13" i="4"/>
  <c r="H12" i="4"/>
  <c r="H11" i="4"/>
  <c r="H10" i="4"/>
  <c r="H9" i="4"/>
  <c r="H8" i="4"/>
  <c r="H7" i="4"/>
  <c r="H6" i="4"/>
  <c r="G5" i="4"/>
  <c r="F5" i="4"/>
  <c r="E5" i="4"/>
  <c r="D5" i="4"/>
  <c r="C5" i="4"/>
  <c r="H4" i="4"/>
  <c r="H5" i="4" s="1"/>
  <c r="H3" i="4"/>
  <c r="F45" i="4" l="1"/>
  <c r="F63" i="4" s="1"/>
  <c r="C45" i="4"/>
  <c r="C63" i="4" s="1"/>
  <c r="H19" i="4"/>
  <c r="H37" i="4"/>
  <c r="H61" i="4"/>
  <c r="H62" i="4" s="1"/>
  <c r="D45" i="4"/>
  <c r="D63" i="4" s="1"/>
  <c r="G45" i="4"/>
  <c r="G63" i="4" s="1"/>
  <c r="E45" i="4"/>
  <c r="E63" i="4" s="1"/>
  <c r="H24" i="4"/>
  <c r="H15" i="4"/>
  <c r="H28" i="4"/>
  <c r="C8" i="5"/>
  <c r="H45" i="4" l="1"/>
  <c r="H63" i="4" s="1"/>
</calcChain>
</file>

<file path=xl/sharedStrings.xml><?xml version="1.0" encoding="utf-8"?>
<sst xmlns="http://schemas.openxmlformats.org/spreadsheetml/2006/main" count="82" uniqueCount="76">
  <si>
    <t>Eczacılık</t>
  </si>
  <si>
    <t>Eczacılık (İngilizce)</t>
  </si>
  <si>
    <t>Eczacılık Fakültesi Toplam</t>
  </si>
  <si>
    <t>Ekonomi ve Finans (İngilizce)</t>
  </si>
  <si>
    <t>İngiliz Dili ve Edebiyatı (İngilizce)</t>
  </si>
  <si>
    <t>İşletme (İngilizce)</t>
  </si>
  <si>
    <t>Psikoloji</t>
  </si>
  <si>
    <t>Psikoloji (İngilizce)</t>
  </si>
  <si>
    <t>Siyaset Bilimi ve Uluslararası İlişkiler (İngilizce)</t>
  </si>
  <si>
    <t>Yönetim Bilişim Sistemleri (İngilizce)</t>
  </si>
  <si>
    <t>İktisadi, İdari ve Sosyal Bilimler Fakültesi Toplam</t>
  </si>
  <si>
    <t>Halkla İlişkiler ve Reklamcılık</t>
  </si>
  <si>
    <t>Radyo, Televizyon ve Sinema</t>
  </si>
  <si>
    <t>Yeni Medya ve İletişim</t>
  </si>
  <si>
    <t>İletişim Fakültesi Toplam</t>
  </si>
  <si>
    <t>Bilgisayar Mühendisliği (İngilizce)</t>
  </si>
  <si>
    <t>Endüstri Mühendisliği (İngilizce)</t>
  </si>
  <si>
    <t>Elektrik-Elektronik Mühendisliği (İngilizce)</t>
  </si>
  <si>
    <t>İç Mimarlık ve Çevre Tasarımı</t>
  </si>
  <si>
    <t>İç Mimarlık ve Çevre Tasarımı (İngilizce)</t>
  </si>
  <si>
    <t>Mimarlık</t>
  </si>
  <si>
    <t>Yazılım Mühendisliği (İngilizce)</t>
  </si>
  <si>
    <t>Beslenme ve Diyetetik</t>
  </si>
  <si>
    <t>Dil ve Konuşma Terapisi</t>
  </si>
  <si>
    <t>Ebelik</t>
  </si>
  <si>
    <t>Ergoterapi</t>
  </si>
  <si>
    <t>Fizyoterapi ve Rehabilitasyon</t>
  </si>
  <si>
    <t>Fizyoterapi ve Rehabilitasyon (İngilizce)</t>
  </si>
  <si>
    <t>Hemşirelik</t>
  </si>
  <si>
    <t>Hemşirelik (İngilizce)</t>
  </si>
  <si>
    <t>Sağlık Bilimleri Fakültesi Toplam</t>
  </si>
  <si>
    <t>LİSANS TOPLAM</t>
  </si>
  <si>
    <t>Sağlık Hizmetleri Meslek Yüksekokulu</t>
  </si>
  <si>
    <t>Ağız ve Diş Sağlığı</t>
  </si>
  <si>
    <t>Ameliyathane Hizmetleri</t>
  </si>
  <si>
    <t>Anestezi</t>
  </si>
  <si>
    <t>Diş Protez Teknolojisi</t>
  </si>
  <si>
    <t>Diyaliz</t>
  </si>
  <si>
    <t>Eczane Hizmetleri</t>
  </si>
  <si>
    <t>Fizyoterapi</t>
  </si>
  <si>
    <t>Fizyoterapi (İngilizce)</t>
  </si>
  <si>
    <t>İlk ve Acil Yardım</t>
  </si>
  <si>
    <t>Ortopedik Protez ve Ortez</t>
  </si>
  <si>
    <t>Patoloji Laboratuvar Teknikleri</t>
  </si>
  <si>
    <t>Radyoterapi</t>
  </si>
  <si>
    <t>Tıbbi Görüntüleme Teknikleri</t>
  </si>
  <si>
    <t>Tıbbi Laboratuvar Teknikleri</t>
  </si>
  <si>
    <t>Sağlık Hizmetleri Meslek Yüksekokulu Toplam</t>
  </si>
  <si>
    <t>ÖNLİSANS TOPLAM</t>
  </si>
  <si>
    <t>GENEL TOPLAM</t>
  </si>
  <si>
    <t>Toplam</t>
  </si>
  <si>
    <t>Fakülte/Yüksekokul Adı</t>
  </si>
  <si>
    <t>Program Adı</t>
  </si>
  <si>
    <t>Spor Bilimleri Fakültesi</t>
  </si>
  <si>
    <t>Antrenörlük Eğitimi (Burslu)</t>
  </si>
  <si>
    <t>Antrenörlük Eğitimi (%50 İndirimli)</t>
  </si>
  <si>
    <t>Beden Eğitimi ve Spor Öğretmenliği (Burslu)</t>
  </si>
  <si>
    <t>Beden Eğitimi ve Spor Öğretmenliği (%50 İndirimli)</t>
  </si>
  <si>
    <t>Egzersiz ve Spor Bilimleri (%50 İndirimli)</t>
  </si>
  <si>
    <t>Egzersiz ve Spor Bilimleri (Burslu)</t>
  </si>
  <si>
    <t>Spor Bilimleri Fakültesi Toplam</t>
  </si>
  <si>
    <t>Spor Yöneticiliği</t>
  </si>
  <si>
    <t>Tam</t>
  </si>
  <si>
    <t>2025-2026 Öneri</t>
  </si>
  <si>
    <t>Mimarlık ve Tasarım Fakültesi Toplam</t>
  </si>
  <si>
    <t>Mühendislik Fakültesi Toplam</t>
  </si>
  <si>
    <t>2025-2026 Verilen Kontenjan</t>
  </si>
  <si>
    <t>Depremzede</t>
  </si>
  <si>
    <t>Şehit Gazi Yakını</t>
  </si>
  <si>
    <t>Veri Bilimi Analitiği</t>
  </si>
  <si>
    <t>Yönetim Bilişim Sistemleri (Türkçe)</t>
  </si>
  <si>
    <t>Tıbbi Veri işleme Teknikerliği</t>
  </si>
  <si>
    <t>2025-2026 Yayınlanan Kontenjan</t>
  </si>
  <si>
    <t>2025-2026 KONTENJAN TABLOSU</t>
  </si>
  <si>
    <t>BÖLÜM</t>
  </si>
  <si>
    <t>FAKÜLTE/YÜKSEKOKUL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</si>
</sst>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b/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i/>
      <sz val="9"/>
      <color theme="1"/>
      <name val="Times New Roman"/>
      <family val="1"/>
      <charset val="162"/>
    </font>
    <font>
      <b/>
      <sz val="11"/>
      <color theme="1"/>
      <name val="Aptos Narrow"/>
      <family val="2"/>
      <scheme val="minor"/>
    </font>
    <font>
      <b/>
      <sz val="12"/>
      <color rgb="FF000000"/>
      <name val="Calibri"/>
      <family val="2"/>
      <charset val="16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charset val="162"/>
      <scheme val="minor"/>
    </font>
    <font>
      <sz val="12"/>
      <color theme="1"/>
      <name val="Aptos Narrow"/>
      <family val="2"/>
      <charset val="162"/>
      <scheme val="minor"/>
    </font>
    <font>
      <b/>
      <i/>
      <sz val="12"/>
      <color theme="1"/>
      <name val="Times New Roman"/>
      <family val="1"/>
      <charset val="162"/>
    </font>
    <font>
      <b/>
      <sz val="12"/>
      <color theme="1"/>
      <name val="Calibri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4999237037263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9" fontId="6" fillId="4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1" fontId="6" fillId="7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5C5F4-951C-4FED-8C56-DB2F18BC74A7}">
  <dimension ref="A1:H65"/>
  <sheetViews>
    <sheetView tabSelected="1" topLeftCell="A50" workbookViewId="0">
      <selection activeCell="G35" sqref="G35"/>
    </sheetView>
  </sheetViews>
  <sheetFormatPr defaultColWidth="8.81640625" defaultRowHeight="16" x14ac:dyDescent="0.35"/>
  <cols>
    <col min="1" max="1" width="37.7265625" style="1" bestFit="1" customWidth="1"/>
    <col min="2" max="2" width="42" style="1" customWidth="1"/>
    <col min="3" max="3" width="8.1796875" style="8" customWidth="1"/>
    <col min="4" max="4" width="5.54296875" style="8" bestFit="1" customWidth="1"/>
    <col min="5" max="5" width="5.81640625" style="8" customWidth="1"/>
    <col min="6" max="6" width="13" style="8" customWidth="1"/>
    <col min="7" max="7" width="17.26953125" style="8" bestFit="1" customWidth="1"/>
    <col min="8" max="8" width="11.453125" style="8" customWidth="1"/>
    <col min="9" max="16384" width="8.81640625" style="1"/>
  </cols>
  <sheetData>
    <row r="1" spans="1:8" ht="36.75" customHeight="1" x14ac:dyDescent="0.35">
      <c r="A1" s="32" t="s">
        <v>75</v>
      </c>
      <c r="B1" s="32" t="s">
        <v>74</v>
      </c>
      <c r="C1" s="26" t="s">
        <v>73</v>
      </c>
      <c r="D1" s="27"/>
      <c r="E1" s="27"/>
      <c r="F1" s="27"/>
      <c r="G1" s="27"/>
      <c r="H1" s="27"/>
    </row>
    <row r="2" spans="1:8" ht="18.75" customHeight="1" x14ac:dyDescent="0.35">
      <c r="A2" s="32"/>
      <c r="B2" s="32"/>
      <c r="C2" s="15">
        <v>0.25</v>
      </c>
      <c r="D2" s="15">
        <v>0.5</v>
      </c>
      <c r="E2" s="14" t="s">
        <v>62</v>
      </c>
      <c r="F2" s="14" t="s">
        <v>67</v>
      </c>
      <c r="G2" s="14" t="s">
        <v>68</v>
      </c>
      <c r="H2" s="14" t="s">
        <v>50</v>
      </c>
    </row>
    <row r="3" spans="1:8" ht="15.5" x14ac:dyDescent="0.35">
      <c r="A3" s="9"/>
      <c r="B3" s="34" t="s">
        <v>0</v>
      </c>
      <c r="C3" s="17"/>
      <c r="D3" s="17">
        <v>25</v>
      </c>
      <c r="E3" s="17">
        <v>4</v>
      </c>
      <c r="F3" s="17">
        <v>1</v>
      </c>
      <c r="G3" s="17">
        <v>1</v>
      </c>
      <c r="H3" s="17">
        <f>C3+D3+E3+F3+G3</f>
        <v>31</v>
      </c>
    </row>
    <row r="4" spans="1:8" ht="15.5" x14ac:dyDescent="0.35">
      <c r="A4" s="9"/>
      <c r="B4" s="34" t="s">
        <v>1</v>
      </c>
      <c r="C4" s="17"/>
      <c r="D4" s="17">
        <v>17</v>
      </c>
      <c r="E4" s="17">
        <v>3</v>
      </c>
      <c r="F4" s="24">
        <v>1</v>
      </c>
      <c r="G4" s="17"/>
      <c r="H4" s="17">
        <f>C4+D4+E4+F4+G4</f>
        <v>21</v>
      </c>
    </row>
    <row r="5" spans="1:8" s="2" customFormat="1" ht="15.5" x14ac:dyDescent="0.35">
      <c r="A5" s="30" t="s">
        <v>2</v>
      </c>
      <c r="B5" s="30"/>
      <c r="C5" s="18">
        <f>C3+C4</f>
        <v>0</v>
      </c>
      <c r="D5" s="18">
        <f t="shared" ref="D5:H5" si="0">D3+D4</f>
        <v>42</v>
      </c>
      <c r="E5" s="18">
        <f t="shared" si="0"/>
        <v>7</v>
      </c>
      <c r="F5" s="18">
        <f t="shared" si="0"/>
        <v>2</v>
      </c>
      <c r="G5" s="18">
        <f t="shared" si="0"/>
        <v>1</v>
      </c>
      <c r="H5" s="18">
        <f t="shared" si="0"/>
        <v>52</v>
      </c>
    </row>
    <row r="6" spans="1:8" ht="15.5" x14ac:dyDescent="0.35">
      <c r="A6" s="9"/>
      <c r="B6" s="34" t="s">
        <v>3</v>
      </c>
      <c r="C6" s="17"/>
      <c r="D6" s="17">
        <v>31</v>
      </c>
      <c r="E6" s="17">
        <v>4</v>
      </c>
      <c r="F6" s="17">
        <v>1</v>
      </c>
      <c r="G6" s="17">
        <v>1</v>
      </c>
      <c r="H6" s="17">
        <f>C6+D6+E6+F6+G6</f>
        <v>37</v>
      </c>
    </row>
    <row r="7" spans="1:8" ht="15.5" x14ac:dyDescent="0.35">
      <c r="A7" s="9"/>
      <c r="B7" s="34" t="s">
        <v>4</v>
      </c>
      <c r="C7" s="17"/>
      <c r="D7" s="17">
        <v>54</v>
      </c>
      <c r="E7" s="17">
        <v>8</v>
      </c>
      <c r="F7" s="17">
        <v>1</v>
      </c>
      <c r="G7" s="17">
        <v>1</v>
      </c>
      <c r="H7" s="17">
        <f t="shared" ref="H7:H14" si="1">C7+D7+E7+F7+G7</f>
        <v>64</v>
      </c>
    </row>
    <row r="8" spans="1:8" ht="15.5" x14ac:dyDescent="0.35">
      <c r="A8" s="9"/>
      <c r="B8" s="34" t="s">
        <v>5</v>
      </c>
      <c r="C8" s="17"/>
      <c r="D8" s="17">
        <v>31</v>
      </c>
      <c r="E8" s="17">
        <v>4</v>
      </c>
      <c r="F8" s="17">
        <v>1</v>
      </c>
      <c r="G8" s="25">
        <v>1</v>
      </c>
      <c r="H8" s="17">
        <f t="shared" si="1"/>
        <v>37</v>
      </c>
    </row>
    <row r="9" spans="1:8" ht="15.5" x14ac:dyDescent="0.35">
      <c r="A9" s="9"/>
      <c r="B9" s="34" t="s">
        <v>6</v>
      </c>
      <c r="C9" s="17">
        <v>35</v>
      </c>
      <c r="D9" s="17"/>
      <c r="E9" s="17">
        <v>5</v>
      </c>
      <c r="F9" s="17">
        <v>1</v>
      </c>
      <c r="G9" s="17">
        <v>1</v>
      </c>
      <c r="H9" s="17">
        <f t="shared" si="1"/>
        <v>42</v>
      </c>
    </row>
    <row r="10" spans="1:8" ht="15.5" x14ac:dyDescent="0.35">
      <c r="A10" s="9"/>
      <c r="B10" s="34" t="s">
        <v>7</v>
      </c>
      <c r="C10" s="17">
        <v>48</v>
      </c>
      <c r="D10" s="17"/>
      <c r="E10" s="17">
        <v>7</v>
      </c>
      <c r="F10" s="17">
        <v>1</v>
      </c>
      <c r="G10" s="17">
        <v>1</v>
      </c>
      <c r="H10" s="17">
        <f t="shared" si="1"/>
        <v>57</v>
      </c>
    </row>
    <row r="11" spans="1:8" ht="15.5" x14ac:dyDescent="0.35">
      <c r="A11" s="9"/>
      <c r="B11" s="34" t="s">
        <v>8</v>
      </c>
      <c r="C11" s="17"/>
      <c r="D11" s="17">
        <v>31</v>
      </c>
      <c r="E11" s="17">
        <v>4</v>
      </c>
      <c r="F11" s="17">
        <v>1</v>
      </c>
      <c r="G11" s="17">
        <v>1</v>
      </c>
      <c r="H11" s="17">
        <f t="shared" si="1"/>
        <v>37</v>
      </c>
    </row>
    <row r="12" spans="1:8" ht="15.5" x14ac:dyDescent="0.35">
      <c r="A12" s="9"/>
      <c r="B12" s="34" t="s">
        <v>9</v>
      </c>
      <c r="C12" s="17"/>
      <c r="D12" s="17">
        <v>71</v>
      </c>
      <c r="E12" s="17">
        <v>10</v>
      </c>
      <c r="F12" s="17">
        <v>1</v>
      </c>
      <c r="G12" s="17">
        <v>2</v>
      </c>
      <c r="H12" s="17">
        <f t="shared" si="1"/>
        <v>84</v>
      </c>
    </row>
    <row r="13" spans="1:8" ht="15.5" x14ac:dyDescent="0.35">
      <c r="A13" s="9"/>
      <c r="B13" s="34" t="s">
        <v>70</v>
      </c>
      <c r="C13" s="17"/>
      <c r="D13" s="17">
        <v>25</v>
      </c>
      <c r="E13" s="17">
        <v>4</v>
      </c>
      <c r="F13" s="17">
        <v>1</v>
      </c>
      <c r="G13" s="17">
        <v>1</v>
      </c>
      <c r="H13" s="17">
        <f t="shared" si="1"/>
        <v>31</v>
      </c>
    </row>
    <row r="14" spans="1:8" ht="15.5" x14ac:dyDescent="0.35">
      <c r="A14" s="9"/>
      <c r="B14" s="34" t="s">
        <v>69</v>
      </c>
      <c r="C14" s="17"/>
      <c r="D14" s="17">
        <v>25</v>
      </c>
      <c r="E14" s="17">
        <v>4</v>
      </c>
      <c r="F14" s="17">
        <v>1</v>
      </c>
      <c r="G14" s="17">
        <v>1</v>
      </c>
      <c r="H14" s="17">
        <f t="shared" si="1"/>
        <v>31</v>
      </c>
    </row>
    <row r="15" spans="1:8" s="2" customFormat="1" x14ac:dyDescent="0.35">
      <c r="A15" s="30" t="s">
        <v>10</v>
      </c>
      <c r="B15" s="30"/>
      <c r="C15" s="19">
        <f>SUM(C6:C14)</f>
        <v>83</v>
      </c>
      <c r="D15" s="19">
        <f t="shared" ref="D15:H15" si="2">SUM(D6:D14)</f>
        <v>268</v>
      </c>
      <c r="E15" s="19">
        <f t="shared" si="2"/>
        <v>50</v>
      </c>
      <c r="F15" s="19">
        <f t="shared" si="2"/>
        <v>9</v>
      </c>
      <c r="G15" s="19">
        <f t="shared" si="2"/>
        <v>10</v>
      </c>
      <c r="H15" s="19">
        <f t="shared" si="2"/>
        <v>420</v>
      </c>
    </row>
    <row r="16" spans="1:8" ht="15.5" x14ac:dyDescent="0.35">
      <c r="A16" s="9"/>
      <c r="B16" s="34" t="s">
        <v>11</v>
      </c>
      <c r="C16" s="17"/>
      <c r="D16" s="35">
        <v>31</v>
      </c>
      <c r="E16" s="17">
        <v>4</v>
      </c>
      <c r="F16" s="17">
        <v>1</v>
      </c>
      <c r="G16" s="17">
        <v>1</v>
      </c>
      <c r="H16" s="17">
        <f>SUM(C16:G16)</f>
        <v>37</v>
      </c>
    </row>
    <row r="17" spans="1:8" ht="15.5" x14ac:dyDescent="0.35">
      <c r="A17" s="9"/>
      <c r="B17" s="34" t="s">
        <v>12</v>
      </c>
      <c r="C17" s="17"/>
      <c r="D17" s="35">
        <v>31</v>
      </c>
      <c r="E17" s="17">
        <v>4</v>
      </c>
      <c r="F17" s="17">
        <v>1</v>
      </c>
      <c r="G17" s="17">
        <v>1</v>
      </c>
      <c r="H17" s="17">
        <f t="shared" ref="H17:H19" si="3">SUM(C17:G17)</f>
        <v>37</v>
      </c>
    </row>
    <row r="18" spans="1:8" ht="15.5" x14ac:dyDescent="0.35">
      <c r="A18" s="9"/>
      <c r="B18" s="34" t="s">
        <v>13</v>
      </c>
      <c r="C18" s="17"/>
      <c r="D18" s="35">
        <v>31</v>
      </c>
      <c r="E18" s="17">
        <v>4</v>
      </c>
      <c r="F18" s="17">
        <v>1</v>
      </c>
      <c r="G18" s="17">
        <v>1</v>
      </c>
      <c r="H18" s="17">
        <f t="shared" si="3"/>
        <v>37</v>
      </c>
    </row>
    <row r="19" spans="1:8" s="2" customFormat="1" ht="15.5" x14ac:dyDescent="0.35">
      <c r="A19" s="30" t="s">
        <v>14</v>
      </c>
      <c r="B19" s="30"/>
      <c r="C19" s="18">
        <f>SUM(C16:C18)</f>
        <v>0</v>
      </c>
      <c r="D19" s="18">
        <f t="shared" ref="D19:G19" si="4">SUM(D16:D18)</f>
        <v>93</v>
      </c>
      <c r="E19" s="18">
        <f t="shared" si="4"/>
        <v>12</v>
      </c>
      <c r="F19" s="18">
        <f t="shared" si="4"/>
        <v>3</v>
      </c>
      <c r="G19" s="18">
        <f t="shared" si="4"/>
        <v>3</v>
      </c>
      <c r="H19" s="18">
        <f t="shared" si="3"/>
        <v>111</v>
      </c>
    </row>
    <row r="20" spans="1:8" ht="15.5" x14ac:dyDescent="0.35">
      <c r="A20" s="9"/>
      <c r="B20" s="34" t="s">
        <v>15</v>
      </c>
      <c r="C20" s="17"/>
      <c r="D20" s="35">
        <v>48</v>
      </c>
      <c r="E20" s="35">
        <v>7</v>
      </c>
      <c r="F20" s="17">
        <v>1</v>
      </c>
      <c r="G20" s="17">
        <v>1</v>
      </c>
      <c r="H20" s="17">
        <f>SUM(C20:G20)</f>
        <v>57</v>
      </c>
    </row>
    <row r="21" spans="1:8" ht="15.5" x14ac:dyDescent="0.35">
      <c r="A21" s="9"/>
      <c r="B21" s="34" t="s">
        <v>16</v>
      </c>
      <c r="C21" s="17"/>
      <c r="D21" s="35">
        <v>17</v>
      </c>
      <c r="E21" s="35">
        <v>3</v>
      </c>
      <c r="F21" s="17">
        <v>1</v>
      </c>
      <c r="G21" s="17"/>
      <c r="H21" s="17">
        <f t="shared" ref="H21:H24" si="5">SUM(C21:G21)</f>
        <v>21</v>
      </c>
    </row>
    <row r="22" spans="1:8" ht="15.5" x14ac:dyDescent="0.35">
      <c r="A22" s="9"/>
      <c r="B22" s="34" t="s">
        <v>17</v>
      </c>
      <c r="C22" s="17"/>
      <c r="D22" s="35"/>
      <c r="E22" s="35">
        <v>10</v>
      </c>
      <c r="F22" s="17">
        <v>1</v>
      </c>
      <c r="G22" s="17"/>
      <c r="H22" s="17">
        <f t="shared" si="5"/>
        <v>11</v>
      </c>
    </row>
    <row r="23" spans="1:8" ht="15.5" x14ac:dyDescent="0.35">
      <c r="A23" s="9"/>
      <c r="B23" s="34" t="s">
        <v>21</v>
      </c>
      <c r="C23" s="17"/>
      <c r="D23" s="35">
        <v>42</v>
      </c>
      <c r="E23" s="35">
        <v>6</v>
      </c>
      <c r="F23" s="17">
        <v>1</v>
      </c>
      <c r="G23" s="17">
        <v>1</v>
      </c>
      <c r="H23" s="17">
        <f t="shared" si="5"/>
        <v>50</v>
      </c>
    </row>
    <row r="24" spans="1:8" s="2" customFormat="1" ht="15.5" x14ac:dyDescent="0.35">
      <c r="A24" s="30" t="s">
        <v>65</v>
      </c>
      <c r="B24" s="30"/>
      <c r="C24" s="18">
        <f>SUM(C20:C23)</f>
        <v>0</v>
      </c>
      <c r="D24" s="18">
        <f t="shared" ref="D24:G24" si="6">SUM(D20:D23)</f>
        <v>107</v>
      </c>
      <c r="E24" s="18">
        <f t="shared" si="6"/>
        <v>26</v>
      </c>
      <c r="F24" s="18">
        <f t="shared" si="6"/>
        <v>4</v>
      </c>
      <c r="G24" s="18">
        <f t="shared" si="6"/>
        <v>2</v>
      </c>
      <c r="H24" s="18">
        <f t="shared" si="5"/>
        <v>139</v>
      </c>
    </row>
    <row r="25" spans="1:8" ht="15.5" x14ac:dyDescent="0.35">
      <c r="A25" s="9"/>
      <c r="B25" s="34" t="s">
        <v>18</v>
      </c>
      <c r="C25" s="17"/>
      <c r="D25" s="17">
        <v>39</v>
      </c>
      <c r="E25" s="17">
        <v>6</v>
      </c>
      <c r="F25" s="17">
        <v>1</v>
      </c>
      <c r="G25" s="17">
        <v>1</v>
      </c>
      <c r="H25" s="17">
        <f>SUM(C25:G25)</f>
        <v>47</v>
      </c>
    </row>
    <row r="26" spans="1:8" ht="15.5" x14ac:dyDescent="0.35">
      <c r="A26" s="9"/>
      <c r="B26" s="34" t="s">
        <v>19</v>
      </c>
      <c r="C26" s="17"/>
      <c r="D26" s="17">
        <v>29</v>
      </c>
      <c r="E26" s="17">
        <v>4</v>
      </c>
      <c r="F26" s="17">
        <v>1</v>
      </c>
      <c r="G26" s="17">
        <v>1</v>
      </c>
      <c r="H26" s="17">
        <f t="shared" ref="H26:H27" si="7">SUM(C26:G26)</f>
        <v>35</v>
      </c>
    </row>
    <row r="27" spans="1:8" ht="15.5" x14ac:dyDescent="0.35">
      <c r="A27" s="9"/>
      <c r="B27" s="34" t="s">
        <v>20</v>
      </c>
      <c r="C27" s="17"/>
      <c r="D27" s="17"/>
      <c r="E27" s="17">
        <v>10</v>
      </c>
      <c r="F27" s="17">
        <v>1</v>
      </c>
      <c r="G27" s="17"/>
      <c r="H27" s="17">
        <f t="shared" si="7"/>
        <v>11</v>
      </c>
    </row>
    <row r="28" spans="1:8" s="2" customFormat="1" x14ac:dyDescent="0.35">
      <c r="A28" s="30" t="s">
        <v>64</v>
      </c>
      <c r="B28" s="30"/>
      <c r="C28" s="18">
        <f>SUM(C25:C27)</f>
        <v>0</v>
      </c>
      <c r="D28" s="18">
        <f t="shared" ref="D28:G28" si="8">SUM(D25:D27)</f>
        <v>68</v>
      </c>
      <c r="E28" s="18">
        <f t="shared" si="8"/>
        <v>20</v>
      </c>
      <c r="F28" s="18">
        <f t="shared" si="8"/>
        <v>3</v>
      </c>
      <c r="G28" s="18">
        <f t="shared" si="8"/>
        <v>2</v>
      </c>
      <c r="H28" s="19">
        <f>SUM(C28:G28)</f>
        <v>93</v>
      </c>
    </row>
    <row r="29" spans="1:8" ht="15.5" x14ac:dyDescent="0.35">
      <c r="A29" s="9"/>
      <c r="B29" s="34" t="s">
        <v>22</v>
      </c>
      <c r="C29" s="17"/>
      <c r="D29" s="35">
        <v>34</v>
      </c>
      <c r="E29" s="35">
        <v>5</v>
      </c>
      <c r="F29" s="17">
        <v>1</v>
      </c>
      <c r="G29" s="17">
        <v>1</v>
      </c>
      <c r="H29" s="17">
        <f>SUM(C29:G29)</f>
        <v>41</v>
      </c>
    </row>
    <row r="30" spans="1:8" ht="15.5" x14ac:dyDescent="0.35">
      <c r="A30" s="9"/>
      <c r="B30" s="34" t="s">
        <v>23</v>
      </c>
      <c r="C30" s="17"/>
      <c r="D30" s="35">
        <v>34</v>
      </c>
      <c r="E30" s="35">
        <v>5</v>
      </c>
      <c r="F30" s="17">
        <v>1</v>
      </c>
      <c r="G30" s="17">
        <v>1</v>
      </c>
      <c r="H30" s="17">
        <f t="shared" ref="H30:H37" si="9">SUM(C30:G30)</f>
        <v>41</v>
      </c>
    </row>
    <row r="31" spans="1:8" ht="15.5" x14ac:dyDescent="0.35">
      <c r="A31" s="9"/>
      <c r="B31" s="34" t="s">
        <v>24</v>
      </c>
      <c r="C31" s="17"/>
      <c r="D31" s="35">
        <v>64</v>
      </c>
      <c r="E31" s="35">
        <v>10</v>
      </c>
      <c r="F31" s="17">
        <v>1</v>
      </c>
      <c r="G31" s="17">
        <v>1</v>
      </c>
      <c r="H31" s="17">
        <f t="shared" si="9"/>
        <v>76</v>
      </c>
    </row>
    <row r="32" spans="1:8" ht="15.5" x14ac:dyDescent="0.35">
      <c r="A32" s="9"/>
      <c r="B32" s="34" t="s">
        <v>25</v>
      </c>
      <c r="C32" s="17"/>
      <c r="D32" s="35">
        <v>25</v>
      </c>
      <c r="E32" s="35">
        <v>3</v>
      </c>
      <c r="F32" s="17">
        <v>1</v>
      </c>
      <c r="G32" s="17">
        <v>1</v>
      </c>
      <c r="H32" s="17">
        <f t="shared" si="9"/>
        <v>30</v>
      </c>
    </row>
    <row r="33" spans="1:8" ht="15.5" x14ac:dyDescent="0.35">
      <c r="A33" s="9"/>
      <c r="B33" s="34" t="s">
        <v>26</v>
      </c>
      <c r="C33" s="17"/>
      <c r="D33" s="35">
        <v>25</v>
      </c>
      <c r="E33" s="35">
        <v>4</v>
      </c>
      <c r="F33" s="17">
        <v>1</v>
      </c>
      <c r="G33" s="17">
        <v>1</v>
      </c>
      <c r="H33" s="17">
        <f t="shared" si="9"/>
        <v>31</v>
      </c>
    </row>
    <row r="34" spans="1:8" ht="15.5" x14ac:dyDescent="0.35">
      <c r="A34" s="9"/>
      <c r="B34" s="34" t="s">
        <v>27</v>
      </c>
      <c r="C34" s="17"/>
      <c r="D34" s="35">
        <v>31</v>
      </c>
      <c r="E34" s="35">
        <v>4</v>
      </c>
      <c r="F34" s="17">
        <v>1</v>
      </c>
      <c r="G34" s="17">
        <v>1</v>
      </c>
      <c r="H34" s="17">
        <f t="shared" si="9"/>
        <v>37</v>
      </c>
    </row>
    <row r="35" spans="1:8" ht="15.5" x14ac:dyDescent="0.35">
      <c r="A35" s="9"/>
      <c r="B35" s="34" t="s">
        <v>28</v>
      </c>
      <c r="C35" s="17"/>
      <c r="D35" s="35">
        <v>72</v>
      </c>
      <c r="E35" s="35">
        <v>11</v>
      </c>
      <c r="F35" s="17">
        <v>1</v>
      </c>
      <c r="G35" s="35">
        <v>2</v>
      </c>
      <c r="H35" s="17">
        <f t="shared" si="9"/>
        <v>86</v>
      </c>
    </row>
    <row r="36" spans="1:8" ht="15.5" x14ac:dyDescent="0.35">
      <c r="A36" s="9"/>
      <c r="B36" s="34" t="s">
        <v>29</v>
      </c>
      <c r="C36" s="17"/>
      <c r="D36" s="35">
        <v>48</v>
      </c>
      <c r="E36" s="35">
        <v>7</v>
      </c>
      <c r="F36" s="17">
        <v>1</v>
      </c>
      <c r="G36" s="17">
        <v>1</v>
      </c>
      <c r="H36" s="17">
        <f t="shared" si="9"/>
        <v>57</v>
      </c>
    </row>
    <row r="37" spans="1:8" s="2" customFormat="1" ht="15.5" x14ac:dyDescent="0.35">
      <c r="A37" s="30" t="s">
        <v>30</v>
      </c>
      <c r="B37" s="30"/>
      <c r="C37" s="18">
        <f>SUM(C29:C36)</f>
        <v>0</v>
      </c>
      <c r="D37" s="18">
        <f t="shared" ref="D37:G37" si="10">SUM(D29:D36)</f>
        <v>333</v>
      </c>
      <c r="E37" s="18">
        <f t="shared" si="10"/>
        <v>49</v>
      </c>
      <c r="F37" s="18">
        <f t="shared" si="10"/>
        <v>8</v>
      </c>
      <c r="G37" s="18">
        <f t="shared" si="10"/>
        <v>9</v>
      </c>
      <c r="H37" s="18">
        <f t="shared" si="9"/>
        <v>399</v>
      </c>
    </row>
    <row r="38" spans="1:8" hidden="1" x14ac:dyDescent="0.35">
      <c r="A38" s="10"/>
      <c r="B38" s="11"/>
      <c r="C38" s="20"/>
      <c r="D38" s="20"/>
      <c r="E38" s="20"/>
      <c r="F38" s="20"/>
      <c r="G38" s="20"/>
      <c r="H38" s="21"/>
    </row>
    <row r="39" spans="1:8" hidden="1" x14ac:dyDescent="0.35">
      <c r="A39" s="11"/>
      <c r="B39" s="11"/>
      <c r="C39" s="20"/>
      <c r="D39" s="20"/>
      <c r="E39" s="20"/>
      <c r="F39" s="20"/>
      <c r="G39" s="20"/>
      <c r="H39" s="21"/>
    </row>
    <row r="40" spans="1:8" hidden="1" x14ac:dyDescent="0.35">
      <c r="A40" s="11"/>
      <c r="B40" s="11"/>
      <c r="C40" s="20"/>
      <c r="D40" s="20"/>
      <c r="E40" s="20"/>
      <c r="F40" s="20"/>
      <c r="G40" s="20"/>
      <c r="H40" s="21"/>
    </row>
    <row r="41" spans="1:8" hidden="1" x14ac:dyDescent="0.35">
      <c r="A41" s="11"/>
      <c r="B41" s="11"/>
      <c r="C41" s="20"/>
      <c r="D41" s="20"/>
      <c r="E41" s="20"/>
      <c r="F41" s="20"/>
      <c r="G41" s="20"/>
      <c r="H41" s="21"/>
    </row>
    <row r="42" spans="1:8" hidden="1" x14ac:dyDescent="0.35">
      <c r="A42" s="10"/>
      <c r="B42" s="11"/>
      <c r="C42" s="20"/>
      <c r="D42" s="20"/>
      <c r="E42" s="20"/>
      <c r="F42" s="20"/>
      <c r="G42" s="20"/>
      <c r="H42" s="21"/>
    </row>
    <row r="43" spans="1:8" ht="15.5" x14ac:dyDescent="0.35">
      <c r="A43" s="9"/>
      <c r="B43" s="34" t="s">
        <v>61</v>
      </c>
      <c r="C43" s="17"/>
      <c r="D43" s="35">
        <v>51</v>
      </c>
      <c r="E43" s="35">
        <v>8</v>
      </c>
      <c r="F43" s="17">
        <v>1</v>
      </c>
      <c r="G43" s="17">
        <v>1</v>
      </c>
      <c r="H43" s="17">
        <f>SUM(C43:G43)</f>
        <v>61</v>
      </c>
    </row>
    <row r="44" spans="1:8" s="2" customFormat="1" ht="15.5" x14ac:dyDescent="0.35">
      <c r="A44" s="30" t="s">
        <v>60</v>
      </c>
      <c r="B44" s="30"/>
      <c r="C44" s="18">
        <f>C43</f>
        <v>0</v>
      </c>
      <c r="D44" s="18">
        <f t="shared" ref="D44:H44" si="11">D43</f>
        <v>51</v>
      </c>
      <c r="E44" s="18">
        <f t="shared" si="11"/>
        <v>8</v>
      </c>
      <c r="F44" s="18">
        <f t="shared" si="11"/>
        <v>1</v>
      </c>
      <c r="G44" s="18">
        <f t="shared" si="11"/>
        <v>1</v>
      </c>
      <c r="H44" s="18">
        <f t="shared" si="11"/>
        <v>61</v>
      </c>
    </row>
    <row r="45" spans="1:8" ht="15.5" x14ac:dyDescent="0.35">
      <c r="A45" s="31" t="s">
        <v>31</v>
      </c>
      <c r="B45" s="31"/>
      <c r="C45" s="22">
        <f>C5+C15+C19+C24+C28+C37+C44</f>
        <v>83</v>
      </c>
      <c r="D45" s="22">
        <f t="shared" ref="D45:H45" si="12">D5+D15+D19+D24+D28+D37+D44</f>
        <v>962</v>
      </c>
      <c r="E45" s="22">
        <f t="shared" si="12"/>
        <v>172</v>
      </c>
      <c r="F45" s="22">
        <f t="shared" si="12"/>
        <v>30</v>
      </c>
      <c r="G45" s="22">
        <f t="shared" si="12"/>
        <v>28</v>
      </c>
      <c r="H45" s="22">
        <f t="shared" si="12"/>
        <v>1275</v>
      </c>
    </row>
    <row r="46" spans="1:8" ht="15.5" x14ac:dyDescent="0.35">
      <c r="A46" s="9" t="s">
        <v>32</v>
      </c>
      <c r="B46" s="34" t="s">
        <v>33</v>
      </c>
      <c r="C46" s="17"/>
      <c r="D46" s="17">
        <v>37</v>
      </c>
      <c r="E46" s="17">
        <v>5</v>
      </c>
      <c r="F46" s="17">
        <v>1</v>
      </c>
      <c r="G46" s="17">
        <v>1</v>
      </c>
      <c r="H46" s="17">
        <f>SUM(C46:G46)</f>
        <v>44</v>
      </c>
    </row>
    <row r="47" spans="1:8" ht="15.5" x14ac:dyDescent="0.35">
      <c r="A47" s="9"/>
      <c r="B47" s="34" t="s">
        <v>34</v>
      </c>
      <c r="C47" s="17"/>
      <c r="D47" s="17">
        <v>48</v>
      </c>
      <c r="E47" s="17">
        <v>7</v>
      </c>
      <c r="F47" s="17">
        <v>1</v>
      </c>
      <c r="G47" s="17">
        <v>1</v>
      </c>
      <c r="H47" s="17">
        <f t="shared" ref="H47:H60" si="13">SUM(C47:G47)</f>
        <v>57</v>
      </c>
    </row>
    <row r="48" spans="1:8" ht="15.5" x14ac:dyDescent="0.35">
      <c r="A48" s="9"/>
      <c r="B48" s="34" t="s">
        <v>35</v>
      </c>
      <c r="C48" s="17"/>
      <c r="D48" s="17">
        <v>51</v>
      </c>
      <c r="E48" s="17">
        <v>8</v>
      </c>
      <c r="F48" s="17">
        <v>1</v>
      </c>
      <c r="G48" s="17">
        <v>1</v>
      </c>
      <c r="H48" s="17">
        <f t="shared" si="13"/>
        <v>61</v>
      </c>
    </row>
    <row r="49" spans="1:8" ht="15.5" x14ac:dyDescent="0.35">
      <c r="A49" s="9"/>
      <c r="B49" s="34" t="s">
        <v>36</v>
      </c>
      <c r="C49" s="17"/>
      <c r="D49" s="17">
        <v>47</v>
      </c>
      <c r="E49" s="17">
        <v>7</v>
      </c>
      <c r="F49" s="17">
        <v>1</v>
      </c>
      <c r="G49" s="17">
        <v>1</v>
      </c>
      <c r="H49" s="17">
        <f t="shared" si="13"/>
        <v>56</v>
      </c>
    </row>
    <row r="50" spans="1:8" ht="15.5" x14ac:dyDescent="0.35">
      <c r="A50" s="9"/>
      <c r="B50" s="34" t="s">
        <v>37</v>
      </c>
      <c r="C50" s="17"/>
      <c r="D50" s="17">
        <v>48</v>
      </c>
      <c r="E50" s="17">
        <v>7</v>
      </c>
      <c r="F50" s="17">
        <v>1</v>
      </c>
      <c r="G50" s="17">
        <v>1</v>
      </c>
      <c r="H50" s="17">
        <f t="shared" si="13"/>
        <v>57</v>
      </c>
    </row>
    <row r="51" spans="1:8" ht="15.5" x14ac:dyDescent="0.35">
      <c r="A51" s="9"/>
      <c r="B51" s="34" t="s">
        <v>38</v>
      </c>
      <c r="C51" s="17"/>
      <c r="D51" s="17">
        <v>37</v>
      </c>
      <c r="E51" s="17">
        <v>5</v>
      </c>
      <c r="F51" s="17">
        <v>1</v>
      </c>
      <c r="G51" s="17">
        <v>1</v>
      </c>
      <c r="H51" s="17">
        <f t="shared" si="13"/>
        <v>44</v>
      </c>
    </row>
    <row r="52" spans="1:8" ht="15.5" x14ac:dyDescent="0.35">
      <c r="A52" s="9"/>
      <c r="B52" s="34" t="s">
        <v>39</v>
      </c>
      <c r="C52" s="17"/>
      <c r="D52" s="17">
        <v>42</v>
      </c>
      <c r="E52" s="17">
        <v>6</v>
      </c>
      <c r="F52" s="17">
        <v>1</v>
      </c>
      <c r="G52" s="17">
        <v>1</v>
      </c>
      <c r="H52" s="17">
        <f t="shared" si="13"/>
        <v>50</v>
      </c>
    </row>
    <row r="53" spans="1:8" ht="15.5" x14ac:dyDescent="0.35">
      <c r="A53" s="9"/>
      <c r="B53" s="34" t="s">
        <v>40</v>
      </c>
      <c r="C53" s="17"/>
      <c r="D53" s="17">
        <v>42</v>
      </c>
      <c r="E53" s="17">
        <v>6</v>
      </c>
      <c r="F53" s="17">
        <v>1</v>
      </c>
      <c r="G53" s="17">
        <v>1</v>
      </c>
      <c r="H53" s="17">
        <f t="shared" si="13"/>
        <v>50</v>
      </c>
    </row>
    <row r="54" spans="1:8" ht="15.5" x14ac:dyDescent="0.35">
      <c r="A54" s="9"/>
      <c r="B54" s="34" t="s">
        <v>41</v>
      </c>
      <c r="C54" s="17"/>
      <c r="D54" s="17">
        <v>51</v>
      </c>
      <c r="E54" s="17">
        <v>8</v>
      </c>
      <c r="F54" s="17">
        <v>1</v>
      </c>
      <c r="G54" s="17">
        <v>1</v>
      </c>
      <c r="H54" s="17">
        <f t="shared" si="13"/>
        <v>61</v>
      </c>
    </row>
    <row r="55" spans="1:8" ht="15.5" x14ac:dyDescent="0.35">
      <c r="A55" s="9"/>
      <c r="B55" s="34" t="s">
        <v>42</v>
      </c>
      <c r="C55" s="17"/>
      <c r="D55" s="17">
        <v>20</v>
      </c>
      <c r="E55" s="17">
        <v>3</v>
      </c>
      <c r="F55" s="17">
        <v>1</v>
      </c>
      <c r="G55" s="17"/>
      <c r="H55" s="17">
        <f t="shared" si="13"/>
        <v>24</v>
      </c>
    </row>
    <row r="56" spans="1:8" ht="15.5" x14ac:dyDescent="0.35">
      <c r="A56" s="9"/>
      <c r="B56" s="34" t="s">
        <v>43</v>
      </c>
      <c r="C56" s="17"/>
      <c r="D56" s="17">
        <v>37</v>
      </c>
      <c r="E56" s="17">
        <v>5</v>
      </c>
      <c r="F56" s="17">
        <v>1</v>
      </c>
      <c r="G56" s="17">
        <v>1</v>
      </c>
      <c r="H56" s="17">
        <f t="shared" si="13"/>
        <v>44</v>
      </c>
    </row>
    <row r="57" spans="1:8" ht="15.5" x14ac:dyDescent="0.35">
      <c r="A57" s="9"/>
      <c r="B57" s="34" t="s">
        <v>44</v>
      </c>
      <c r="C57" s="17"/>
      <c r="D57" s="17">
        <v>33</v>
      </c>
      <c r="E57" s="17">
        <v>5</v>
      </c>
      <c r="F57" s="17">
        <v>1</v>
      </c>
      <c r="G57" s="17">
        <v>1</v>
      </c>
      <c r="H57" s="17">
        <f t="shared" si="13"/>
        <v>40</v>
      </c>
    </row>
    <row r="58" spans="1:8" ht="15.5" x14ac:dyDescent="0.35">
      <c r="A58" s="9"/>
      <c r="B58" s="34" t="s">
        <v>45</v>
      </c>
      <c r="C58" s="17"/>
      <c r="D58" s="17">
        <v>42</v>
      </c>
      <c r="E58" s="17">
        <v>6</v>
      </c>
      <c r="F58" s="17">
        <v>1</v>
      </c>
      <c r="G58" s="17">
        <v>1</v>
      </c>
      <c r="H58" s="17">
        <f t="shared" si="13"/>
        <v>50</v>
      </c>
    </row>
    <row r="59" spans="1:8" ht="15.5" x14ac:dyDescent="0.35">
      <c r="A59" s="9"/>
      <c r="B59" s="34" t="s">
        <v>46</v>
      </c>
      <c r="C59" s="17"/>
      <c r="D59" s="17">
        <v>42</v>
      </c>
      <c r="E59" s="17">
        <v>6</v>
      </c>
      <c r="F59" s="17">
        <v>1</v>
      </c>
      <c r="G59" s="17">
        <v>1</v>
      </c>
      <c r="H59" s="17">
        <f t="shared" si="13"/>
        <v>50</v>
      </c>
    </row>
    <row r="60" spans="1:8" ht="15.5" x14ac:dyDescent="0.35">
      <c r="A60" s="9"/>
      <c r="B60" s="34" t="s">
        <v>71</v>
      </c>
      <c r="C60" s="17"/>
      <c r="D60" s="17">
        <v>34</v>
      </c>
      <c r="E60" s="17">
        <v>5</v>
      </c>
      <c r="F60" s="17">
        <v>1</v>
      </c>
      <c r="G60" s="17">
        <v>1</v>
      </c>
      <c r="H60" s="17">
        <f t="shared" si="13"/>
        <v>41</v>
      </c>
    </row>
    <row r="61" spans="1:8" s="2" customFormat="1" x14ac:dyDescent="0.35">
      <c r="A61" s="30" t="s">
        <v>47</v>
      </c>
      <c r="B61" s="30"/>
      <c r="C61" s="18">
        <f>SUM(C46:C60)</f>
        <v>0</v>
      </c>
      <c r="D61" s="19">
        <f t="shared" ref="D61:H61" si="14">SUM(D46:D60)</f>
        <v>611</v>
      </c>
      <c r="E61" s="19">
        <f t="shared" si="14"/>
        <v>89</v>
      </c>
      <c r="F61" s="19">
        <f t="shared" si="14"/>
        <v>15</v>
      </c>
      <c r="G61" s="19">
        <f t="shared" si="14"/>
        <v>14</v>
      </c>
      <c r="H61" s="18">
        <f t="shared" si="14"/>
        <v>729</v>
      </c>
    </row>
    <row r="62" spans="1:8" ht="15.5" x14ac:dyDescent="0.35">
      <c r="A62" s="31" t="s">
        <v>48</v>
      </c>
      <c r="B62" s="31"/>
      <c r="C62" s="22">
        <f>C61</f>
        <v>0</v>
      </c>
      <c r="D62" s="22">
        <f t="shared" ref="D62:H62" si="15">D61</f>
        <v>611</v>
      </c>
      <c r="E62" s="22">
        <f t="shared" si="15"/>
        <v>89</v>
      </c>
      <c r="F62" s="22">
        <f t="shared" si="15"/>
        <v>15</v>
      </c>
      <c r="G62" s="22">
        <f t="shared" si="15"/>
        <v>14</v>
      </c>
      <c r="H62" s="22">
        <f t="shared" si="15"/>
        <v>729</v>
      </c>
    </row>
    <row r="63" spans="1:8" ht="15.5" x14ac:dyDescent="0.35">
      <c r="A63" s="28" t="s">
        <v>49</v>
      </c>
      <c r="B63" s="28"/>
      <c r="C63" s="23">
        <f>C45+C62</f>
        <v>83</v>
      </c>
      <c r="D63" s="23">
        <f t="shared" ref="D63:H63" si="16">D45+D62</f>
        <v>1573</v>
      </c>
      <c r="E63" s="23">
        <f t="shared" si="16"/>
        <v>261</v>
      </c>
      <c r="F63" s="23">
        <f t="shared" si="16"/>
        <v>45</v>
      </c>
      <c r="G63" s="23">
        <f t="shared" si="16"/>
        <v>42</v>
      </c>
      <c r="H63" s="23">
        <f t="shared" si="16"/>
        <v>2004</v>
      </c>
    </row>
    <row r="64" spans="1:8" x14ac:dyDescent="0.35">
      <c r="C64" s="6"/>
      <c r="D64" s="6"/>
      <c r="E64" s="6"/>
      <c r="F64" s="6"/>
      <c r="G64" s="6"/>
      <c r="H64" s="6"/>
    </row>
    <row r="65" spans="1:8" ht="15.5" x14ac:dyDescent="0.35">
      <c r="A65" s="29"/>
      <c r="B65" s="29"/>
      <c r="C65" s="7"/>
      <c r="D65" s="7"/>
      <c r="E65" s="7"/>
      <c r="F65" s="7"/>
      <c r="G65" s="7"/>
      <c r="H65" s="7"/>
    </row>
  </sheetData>
  <mergeCells count="15">
    <mergeCell ref="A45:B45"/>
    <mergeCell ref="C1:H1"/>
    <mergeCell ref="A63:B63"/>
    <mergeCell ref="A65:B65"/>
    <mergeCell ref="A5:B5"/>
    <mergeCell ref="A15:B15"/>
    <mergeCell ref="A19:B19"/>
    <mergeCell ref="A28:B28"/>
    <mergeCell ref="A24:B24"/>
    <mergeCell ref="A37:B37"/>
    <mergeCell ref="A61:B61"/>
    <mergeCell ref="A62:B62"/>
    <mergeCell ref="A1:A2"/>
    <mergeCell ref="B1:B2"/>
    <mergeCell ref="A44:B4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F6D57-5A88-492A-8371-586057384913}">
  <dimension ref="A1:E8"/>
  <sheetViews>
    <sheetView workbookViewId="0">
      <selection activeCell="E15" sqref="E15"/>
    </sheetView>
  </sheetViews>
  <sheetFormatPr defaultColWidth="8.81640625" defaultRowHeight="16" x14ac:dyDescent="0.35"/>
  <cols>
    <col min="1" max="1" width="22.26953125" style="1" bestFit="1" customWidth="1"/>
    <col min="2" max="2" width="45.81640625" style="1" bestFit="1" customWidth="1"/>
    <col min="3" max="3" width="18" style="5" customWidth="1"/>
    <col min="4" max="5" width="22.81640625" style="1" customWidth="1"/>
    <col min="6" max="16384" width="8.81640625" style="1"/>
  </cols>
  <sheetData>
    <row r="1" spans="1:5" ht="30" customHeight="1" x14ac:dyDescent="0.35">
      <c r="A1" s="3" t="s">
        <v>51</v>
      </c>
      <c r="B1" s="3" t="s">
        <v>52</v>
      </c>
      <c r="C1" s="12" t="s">
        <v>63</v>
      </c>
      <c r="D1" s="12" t="s">
        <v>66</v>
      </c>
      <c r="E1" s="12" t="s">
        <v>72</v>
      </c>
    </row>
    <row r="2" spans="1:5" x14ac:dyDescent="0.35">
      <c r="A2" s="4" t="s">
        <v>53</v>
      </c>
      <c r="B2" s="4" t="s">
        <v>54</v>
      </c>
      <c r="C2" s="13">
        <v>12</v>
      </c>
      <c r="D2" s="13">
        <v>11</v>
      </c>
      <c r="E2" s="36">
        <v>12</v>
      </c>
    </row>
    <row r="3" spans="1:5" x14ac:dyDescent="0.35">
      <c r="A3" s="4" t="s">
        <v>53</v>
      </c>
      <c r="B3" s="4" t="s">
        <v>55</v>
      </c>
      <c r="C3" s="13">
        <v>71</v>
      </c>
      <c r="D3" s="13">
        <v>71</v>
      </c>
      <c r="E3" s="36">
        <v>71</v>
      </c>
    </row>
    <row r="4" spans="1:5" x14ac:dyDescent="0.35">
      <c r="A4" s="4" t="s">
        <v>53</v>
      </c>
      <c r="B4" s="4" t="s">
        <v>56</v>
      </c>
      <c r="C4" s="13">
        <v>3</v>
      </c>
      <c r="D4" s="13">
        <v>3</v>
      </c>
      <c r="E4" s="36">
        <v>3</v>
      </c>
    </row>
    <row r="5" spans="1:5" x14ac:dyDescent="0.35">
      <c r="A5" s="4" t="s">
        <v>53</v>
      </c>
      <c r="B5" s="4" t="s">
        <v>57</v>
      </c>
      <c r="C5" s="13">
        <v>20</v>
      </c>
      <c r="D5" s="13">
        <v>17</v>
      </c>
      <c r="E5" s="36">
        <v>17</v>
      </c>
    </row>
    <row r="6" spans="1:5" x14ac:dyDescent="0.35">
      <c r="A6" s="4" t="s">
        <v>53</v>
      </c>
      <c r="B6" s="4" t="s">
        <v>59</v>
      </c>
      <c r="C6" s="13">
        <v>4</v>
      </c>
      <c r="D6" s="13">
        <v>4</v>
      </c>
      <c r="E6" s="36">
        <v>5</v>
      </c>
    </row>
    <row r="7" spans="1:5" x14ac:dyDescent="0.35">
      <c r="A7" s="4" t="s">
        <v>53</v>
      </c>
      <c r="B7" s="4" t="s">
        <v>58</v>
      </c>
      <c r="C7" s="13">
        <v>25</v>
      </c>
      <c r="D7" s="13">
        <v>21</v>
      </c>
      <c r="E7" s="36">
        <v>30</v>
      </c>
    </row>
    <row r="8" spans="1:5" x14ac:dyDescent="0.35">
      <c r="A8" s="33" t="s">
        <v>60</v>
      </c>
      <c r="B8" s="33"/>
      <c r="C8" s="16">
        <f>SUM(C2:C7)</f>
        <v>135</v>
      </c>
      <c r="D8" s="16">
        <v>117</v>
      </c>
      <c r="E8" s="16">
        <v>117</v>
      </c>
    </row>
  </sheetData>
  <mergeCells count="1">
    <mergeCell ref="A8:B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2025-2026 YKS</vt:lpstr>
      <vt:lpstr>ÖZYES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Hilal KARABAL</dc:creator>
  <cp:lastModifiedBy>Seval TEMEL</cp:lastModifiedBy>
  <dcterms:created xsi:type="dcterms:W3CDTF">2024-12-24T12:06:46Z</dcterms:created>
  <dcterms:modified xsi:type="dcterms:W3CDTF">2025-07-30T13:18:46Z</dcterms:modified>
</cp:coreProperties>
</file>